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86" yWindow="65461" windowWidth="15480" windowHeight="10830" activeTab="0"/>
  </bookViews>
  <sheets>
    <sheet name="_1" sheetId="1" r:id="rId1"/>
  </sheets>
  <definedNames/>
  <calcPr fullCalcOnLoad="1"/>
</workbook>
</file>

<file path=xl/sharedStrings.xml><?xml version="1.0" encoding="utf-8"?>
<sst xmlns="http://schemas.openxmlformats.org/spreadsheetml/2006/main" count="24" uniqueCount="24">
  <si>
    <t>評価値</t>
  </si>
  <si>
    <t>人数</t>
  </si>
  <si>
    <t>リアルデータ</t>
  </si>
  <si>
    <t>階層別合計</t>
  </si>
  <si>
    <t>最低RD</t>
  </si>
  <si>
    <t>差分値</t>
  </si>
  <si>
    <t>判定</t>
  </si>
  <si>
    <t>参考値</t>
  </si>
  <si>
    <t>リアルデータ合計</t>
  </si>
  <si>
    <t>最大評価値</t>
  </si>
  <si>
    <t>最低RD：評価値を出すために必要なRDです。</t>
  </si>
  <si>
    <t>差分値　：現在の状況でのリアルデータと最低RDの差です。</t>
  </si>
  <si>
    <t>判定　：現在のリアルデータで出せる評価値をOKで表示しています。</t>
  </si>
  <si>
    <t>手順</t>
  </si>
  <si>
    <t>１．黄色のボックスにエントリーされたPCの評価値ごとの人数を入力します。</t>
  </si>
  <si>
    <t>２．右上に、リアルデータと評価値が計算されます。</t>
  </si>
  <si>
    <t>３．２の列の判定でOKが出ている行の差分値を読み取る。</t>
  </si>
  <si>
    <t>４．評価値ごとのRDがC列に表示されているので、B列の数字をへらし差分を負にならないように０に近づける。</t>
  </si>
  <si>
    <t>５．なるべく、差分が少なくなったところで最初の人数と比較し各階層ごとでの余剰人員が導出できる。</t>
  </si>
  <si>
    <t>４－a．４とは反対に、最上段のFALSEの左の数値（負）の値が次の評価までの値である。</t>
  </si>
  <si>
    <t>５－a．５のように、４－aの数値をゼロにすることで反対に次の評価に必要な人数を出すことが出来ます。</t>
  </si>
  <si>
    <t>注意点</t>
  </si>
  <si>
    <t>評価　１が一人などは想定していません。</t>
  </si>
  <si>
    <t>オープンオフィスだと判定に０など出る場合がありますが、FALSEだと思ってください。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</si>
</sst>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411]#,##0;[Red]\-[$¥-411]#,##0"/>
  </numFmts>
  <fonts count="5">
    <font>
      <sz val="10"/>
      <name val="Arial"/>
      <family val="2"/>
    </font>
    <font>
      <sz val="10"/>
      <color indexed="8"/>
      <name val="Arial"/>
      <family val="2"/>
    </font>
    <font>
      <sz val="10"/>
      <color indexed="8"/>
      <name val="Albany"/>
      <family val="2"/>
    </font>
    <font>
      <b/>
      <sz val="10"/>
      <color indexed="9"/>
      <name val="Albany"/>
      <family val="2"/>
    </font>
    <font>
      <sz val="6"/>
      <name val="ＭＳ Ｐゴシック"/>
      <family val="3"/>
    </font>
  </fonts>
  <fills count="5">
    <fill>
      <patternFill/>
    </fill>
    <fill>
      <patternFill patternType="gray125"/>
    </fill>
    <fill>
      <patternFill patternType="solid">
        <fgColor indexed="10"/>
        <bgColor indexed="64"/>
      </patternFill>
    </fill>
    <fill>
      <patternFill patternType="solid">
        <fgColor indexed="12"/>
        <bgColor indexed="64"/>
      </patternFill>
    </fill>
    <fill>
      <patternFill patternType="solid">
        <fgColor indexed="11"/>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10">
    <xf numFmtId="0" fontId="0" fillId="0" borderId="0" xfId="0" applyAlignment="1">
      <alignment/>
    </xf>
    <xf numFmtId="0" fontId="1" fillId="0" borderId="0" xfId="0" applyAlignment="1">
      <alignment/>
    </xf>
    <xf numFmtId="0" fontId="2" fillId="2" borderId="1" xfId="0" applyAlignment="1">
      <alignment/>
    </xf>
    <xf numFmtId="0" fontId="2" fillId="0" borderId="1" xfId="0" applyAlignment="1">
      <alignment/>
    </xf>
    <xf numFmtId="0" fontId="2" fillId="3" borderId="1" xfId="0" applyAlignment="1">
      <alignment/>
    </xf>
    <xf numFmtId="49" fontId="2" fillId="0" borderId="1" xfId="0" applyAlignment="1">
      <alignment/>
    </xf>
    <xf numFmtId="0" fontId="2" fillId="4" borderId="1" xfId="0" applyAlignment="1">
      <alignment/>
    </xf>
    <xf numFmtId="184" fontId="2" fillId="0" borderId="1" xfId="0" applyAlignment="1">
      <alignment/>
    </xf>
    <xf numFmtId="0" fontId="3" fillId="3" borderId="0" xfId="0" applyAlignment="1">
      <alignment/>
    </xf>
    <xf numFmtId="0" fontId="1" fillId="3" borderId="0" xfId="0"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0000FF"/>
      <rgbColor rgb="0000DCFF"/>
      <rgbColor rgb="00FF0000"/>
      <rgbColor rgb="00FFFF99"/>
      <rgbColor rgb="00FFFF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40"/>
  <sheetViews>
    <sheetView tabSelected="1" workbookViewId="0" topLeftCell="A1">
      <selection activeCell="B12" sqref="B12"/>
    </sheetView>
  </sheetViews>
  <sheetFormatPr defaultColWidth="11.28125" defaultRowHeight="12.75"/>
  <sheetData>
    <row r="1" s="1" customFormat="1" ht="12.75"/>
    <row r="2" spans="1:11" s="1" customFormat="1" ht="12.75">
      <c r="A2" s="2" t="s">
        <v>0</v>
      </c>
      <c r="B2" s="2" t="s">
        <v>1</v>
      </c>
      <c r="C2" s="2" t="s">
        <v>2</v>
      </c>
      <c r="D2" s="2" t="s">
        <v>3</v>
      </c>
      <c r="E2" s="2" t="s">
        <v>4</v>
      </c>
      <c r="F2" s="2" t="s">
        <v>5</v>
      </c>
      <c r="G2" s="2" t="s">
        <v>6</v>
      </c>
      <c r="K2" s="1" t="s">
        <v>7</v>
      </c>
    </row>
    <row r="3" spans="1:10" s="1" customFormat="1" ht="12.75">
      <c r="A3" s="3">
        <v>-7</v>
      </c>
      <c r="B3" s="4"/>
      <c r="C3" s="3">
        <f aca="true" t="shared" si="0" ref="C3:C40">1.5^A3</f>
        <v>0.05852766346593507</v>
      </c>
      <c r="D3" s="3">
        <f aca="true" t="shared" si="1" ref="D3:D40">B3*C3</f>
        <v>0</v>
      </c>
      <c r="E3" s="3" t="e">
        <f aca="true" t="shared" si="2" ref="E3:E8">(C2+C3)/2</f>
        <v>#VALUE!</v>
      </c>
      <c r="F3" s="3" t="e">
        <f aca="true" t="shared" si="3" ref="F3:F10">$I$3-E3</f>
        <v>#VALUE!</v>
      </c>
      <c r="G3" s="5" t="e">
        <f aca="true" t="shared" si="4" ref="G3:G10">IF(F3&gt;1E-70,"OK")</f>
        <v>#VALUE!</v>
      </c>
      <c r="H3" s="6" t="s">
        <v>8</v>
      </c>
      <c r="I3" s="2">
        <f>SUM(D3:D40)</f>
        <v>1.7962962962962963</v>
      </c>
      <c r="J3" s="3">
        <f>LOG(I3,1.5)</f>
        <v>1.4445803602485476</v>
      </c>
    </row>
    <row r="4" spans="1:10" s="1" customFormat="1" ht="12.75">
      <c r="A4" s="3">
        <v>-6</v>
      </c>
      <c r="B4" s="4"/>
      <c r="C4" s="3">
        <f t="shared" si="0"/>
        <v>0.0877914951989026</v>
      </c>
      <c r="D4" s="3">
        <f t="shared" si="1"/>
        <v>0</v>
      </c>
      <c r="E4" s="3">
        <f t="shared" si="2"/>
        <v>0.07315957933241883</v>
      </c>
      <c r="F4" s="3">
        <f t="shared" si="3"/>
        <v>1.7231367169638774</v>
      </c>
      <c r="G4" s="5" t="str">
        <f t="shared" si="4"/>
        <v>OK</v>
      </c>
      <c r="H4" s="6" t="s">
        <v>9</v>
      </c>
      <c r="I4" s="2">
        <f>ROUND(LOG(I3,1.5)-K11,0)</f>
        <v>1</v>
      </c>
      <c r="J4" s="3"/>
    </row>
    <row r="5" spans="1:7" s="1" customFormat="1" ht="12.75">
      <c r="A5" s="3">
        <v>-5</v>
      </c>
      <c r="B5" s="4"/>
      <c r="C5" s="3">
        <f t="shared" si="0"/>
        <v>0.13168724279835392</v>
      </c>
      <c r="D5" s="3">
        <f t="shared" si="1"/>
        <v>0</v>
      </c>
      <c r="E5" s="3">
        <f t="shared" si="2"/>
        <v>0.10973936899862827</v>
      </c>
      <c r="F5" s="3">
        <f t="shared" si="3"/>
        <v>1.686556927297668</v>
      </c>
      <c r="G5" s="5" t="str">
        <f t="shared" si="4"/>
        <v>OK</v>
      </c>
    </row>
    <row r="6" spans="1:7" s="1" customFormat="1" ht="12.75">
      <c r="A6" s="3">
        <v>-4</v>
      </c>
      <c r="B6" s="4"/>
      <c r="C6" s="3">
        <f t="shared" si="0"/>
        <v>0.19753086419753085</v>
      </c>
      <c r="D6" s="3">
        <f t="shared" si="1"/>
        <v>0</v>
      </c>
      <c r="E6" s="3">
        <f t="shared" si="2"/>
        <v>0.1646090534979424</v>
      </c>
      <c r="F6" s="3">
        <f t="shared" si="3"/>
        <v>1.631687242798354</v>
      </c>
      <c r="G6" s="5" t="str">
        <f t="shared" si="4"/>
        <v>OK</v>
      </c>
    </row>
    <row r="7" spans="1:7" s="1" customFormat="1" ht="12.75">
      <c r="A7" s="3">
        <v>-3</v>
      </c>
      <c r="B7" s="4">
        <v>1</v>
      </c>
      <c r="C7" s="3">
        <f t="shared" si="0"/>
        <v>0.2962962962962963</v>
      </c>
      <c r="D7" s="3">
        <f t="shared" si="1"/>
        <v>0.2962962962962963</v>
      </c>
      <c r="E7" s="3">
        <f t="shared" si="2"/>
        <v>0.24691358024691357</v>
      </c>
      <c r="F7" s="3">
        <f t="shared" si="3"/>
        <v>1.5493827160493827</v>
      </c>
      <c r="G7" s="5" t="str">
        <f t="shared" si="4"/>
        <v>OK</v>
      </c>
    </row>
    <row r="8" spans="1:7" s="1" customFormat="1" ht="12.75">
      <c r="A8" s="3">
        <v>-2</v>
      </c>
      <c r="B8" s="4"/>
      <c r="C8" s="3">
        <f t="shared" si="0"/>
        <v>0.4444444444444444</v>
      </c>
      <c r="D8" s="3">
        <f t="shared" si="1"/>
        <v>0</v>
      </c>
      <c r="E8" s="3">
        <f t="shared" si="2"/>
        <v>0.37037037037037035</v>
      </c>
      <c r="F8" s="3">
        <f t="shared" si="3"/>
        <v>1.425925925925926</v>
      </c>
      <c r="G8" s="5" t="str">
        <f t="shared" si="4"/>
        <v>OK</v>
      </c>
    </row>
    <row r="9" spans="1:7" s="1" customFormat="1" ht="12.75">
      <c r="A9" s="3">
        <v>-1</v>
      </c>
      <c r="B9" s="4"/>
      <c r="C9" s="3">
        <f t="shared" si="0"/>
        <v>0.6666666666666666</v>
      </c>
      <c r="D9" s="3">
        <f t="shared" si="1"/>
        <v>0</v>
      </c>
      <c r="E9" s="3">
        <f>(C3+C9)/2</f>
        <v>0.36259716506630085</v>
      </c>
      <c r="F9" s="3">
        <f t="shared" si="3"/>
        <v>1.4336991312299954</v>
      </c>
      <c r="G9" s="5" t="str">
        <f t="shared" si="4"/>
        <v>OK</v>
      </c>
    </row>
    <row r="10" spans="1:7" s="1" customFormat="1" ht="12.75">
      <c r="A10" s="3">
        <v>0</v>
      </c>
      <c r="B10" s="4"/>
      <c r="C10" s="3">
        <f t="shared" si="0"/>
        <v>1</v>
      </c>
      <c r="D10" s="3">
        <f t="shared" si="1"/>
        <v>0</v>
      </c>
      <c r="E10" s="3">
        <f>(C9+C10)/2</f>
        <v>0.8333333333333333</v>
      </c>
      <c r="F10" s="3">
        <f t="shared" si="3"/>
        <v>0.962962962962963</v>
      </c>
      <c r="G10" s="5" t="str">
        <f t="shared" si="4"/>
        <v>OK</v>
      </c>
    </row>
    <row r="11" spans="1:11" s="1" customFormat="1" ht="12.75">
      <c r="A11" s="3">
        <v>1</v>
      </c>
      <c r="B11" s="4">
        <v>1</v>
      </c>
      <c r="C11" s="3">
        <f t="shared" si="0"/>
        <v>1.5</v>
      </c>
      <c r="D11" s="3">
        <f t="shared" si="1"/>
        <v>1.5</v>
      </c>
      <c r="E11" s="3"/>
      <c r="F11" s="7"/>
      <c r="G11" s="7"/>
      <c r="K11" s="1">
        <v>0.0503397132132</v>
      </c>
    </row>
    <row r="12" spans="1:7" s="1" customFormat="1" ht="12.75">
      <c r="A12" s="3">
        <v>2</v>
      </c>
      <c r="B12" s="4"/>
      <c r="C12" s="3">
        <f t="shared" si="0"/>
        <v>2.25</v>
      </c>
      <c r="D12" s="3">
        <f t="shared" si="1"/>
        <v>0</v>
      </c>
      <c r="E12" s="3">
        <f aca="true" t="shared" si="5" ref="E12:E40">(C11+C12)/2</f>
        <v>1.875</v>
      </c>
      <c r="F12" s="3">
        <f aca="true" t="shared" si="6" ref="F12:F40">$I$3-E12</f>
        <v>-0.07870370370370372</v>
      </c>
      <c r="G12" s="5" t="b">
        <f aca="true" t="shared" si="7" ref="G12:G40">IF(F12&gt;1E-70,"OK")</f>
        <v>0</v>
      </c>
    </row>
    <row r="13" spans="1:7" s="1" customFormat="1" ht="12.75">
      <c r="A13" s="3">
        <v>3</v>
      </c>
      <c r="B13" s="4"/>
      <c r="C13" s="3">
        <f t="shared" si="0"/>
        <v>3.375</v>
      </c>
      <c r="D13" s="3">
        <f t="shared" si="1"/>
        <v>0</v>
      </c>
      <c r="E13" s="3">
        <f t="shared" si="5"/>
        <v>2.8125</v>
      </c>
      <c r="F13" s="3">
        <f t="shared" si="6"/>
        <v>-1.0162037037037037</v>
      </c>
      <c r="G13" s="5" t="b">
        <f t="shared" si="7"/>
        <v>0</v>
      </c>
    </row>
    <row r="14" spans="1:7" s="1" customFormat="1" ht="12.75">
      <c r="A14" s="3">
        <v>4</v>
      </c>
      <c r="B14" s="4"/>
      <c r="C14" s="3">
        <f t="shared" si="0"/>
        <v>5.0625</v>
      </c>
      <c r="D14" s="3">
        <f t="shared" si="1"/>
        <v>0</v>
      </c>
      <c r="E14" s="3">
        <f t="shared" si="5"/>
        <v>4.21875</v>
      </c>
      <c r="F14" s="3">
        <f t="shared" si="6"/>
        <v>-2.4224537037037037</v>
      </c>
      <c r="G14" s="5" t="b">
        <f t="shared" si="7"/>
        <v>0</v>
      </c>
    </row>
    <row r="15" spans="1:7" s="1" customFormat="1" ht="12.75">
      <c r="A15" s="3">
        <v>5</v>
      </c>
      <c r="B15" s="4"/>
      <c r="C15" s="3">
        <f t="shared" si="0"/>
        <v>7.59375</v>
      </c>
      <c r="D15" s="3">
        <f t="shared" si="1"/>
        <v>0</v>
      </c>
      <c r="E15" s="3">
        <f t="shared" si="5"/>
        <v>6.328125</v>
      </c>
      <c r="F15" s="3">
        <f t="shared" si="6"/>
        <v>-4.531828703703704</v>
      </c>
      <c r="G15" s="5" t="b">
        <f t="shared" si="7"/>
        <v>0</v>
      </c>
    </row>
    <row r="16" spans="1:7" s="1" customFormat="1" ht="12.75">
      <c r="A16" s="3">
        <v>6</v>
      </c>
      <c r="B16" s="4"/>
      <c r="C16" s="3">
        <f t="shared" si="0"/>
        <v>11.390625</v>
      </c>
      <c r="D16" s="3">
        <f t="shared" si="1"/>
        <v>0</v>
      </c>
      <c r="E16" s="3">
        <f t="shared" si="5"/>
        <v>9.4921875</v>
      </c>
      <c r="F16" s="3">
        <f t="shared" si="6"/>
        <v>-7.695891203703704</v>
      </c>
      <c r="G16" s="5" t="b">
        <f t="shared" si="7"/>
        <v>0</v>
      </c>
    </row>
    <row r="17" spans="1:8" s="1" customFormat="1" ht="12.75">
      <c r="A17" s="3">
        <v>7</v>
      </c>
      <c r="B17" s="4"/>
      <c r="C17" s="3">
        <f t="shared" si="0"/>
        <v>17.0859375</v>
      </c>
      <c r="D17" s="3">
        <f t="shared" si="1"/>
        <v>0</v>
      </c>
      <c r="E17" s="3">
        <f t="shared" si="5"/>
        <v>14.23828125</v>
      </c>
      <c r="F17" s="3">
        <f t="shared" si="6"/>
        <v>-12.441984953703704</v>
      </c>
      <c r="G17" s="5" t="b">
        <f t="shared" si="7"/>
        <v>0</v>
      </c>
      <c r="H17" s="1" t="s">
        <v>10</v>
      </c>
    </row>
    <row r="18" spans="1:8" s="1" customFormat="1" ht="12.75">
      <c r="A18" s="3">
        <v>8</v>
      </c>
      <c r="B18" s="4"/>
      <c r="C18" s="3">
        <f t="shared" si="0"/>
        <v>25.62890625</v>
      </c>
      <c r="D18" s="3">
        <f t="shared" si="1"/>
        <v>0</v>
      </c>
      <c r="E18" s="3">
        <f t="shared" si="5"/>
        <v>21.357421875</v>
      </c>
      <c r="F18" s="3">
        <f t="shared" si="6"/>
        <v>-19.561125578703702</v>
      </c>
      <c r="G18" s="5" t="b">
        <f t="shared" si="7"/>
        <v>0</v>
      </c>
      <c r="H18" s="1" t="s">
        <v>11</v>
      </c>
    </row>
    <row r="19" spans="1:8" s="1" customFormat="1" ht="12.75">
      <c r="A19" s="3">
        <v>9</v>
      </c>
      <c r="B19" s="4"/>
      <c r="C19" s="3">
        <f t="shared" si="0"/>
        <v>38.443359375</v>
      </c>
      <c r="D19" s="3">
        <f t="shared" si="1"/>
        <v>0</v>
      </c>
      <c r="E19" s="3">
        <f t="shared" si="5"/>
        <v>32.0361328125</v>
      </c>
      <c r="F19" s="3">
        <f t="shared" si="6"/>
        <v>-30.239836516203702</v>
      </c>
      <c r="G19" s="5" t="b">
        <f t="shared" si="7"/>
        <v>0</v>
      </c>
      <c r="H19" s="1" t="s">
        <v>12</v>
      </c>
    </row>
    <row r="20" spans="1:7" s="1" customFormat="1" ht="12.75">
      <c r="A20" s="3">
        <v>10</v>
      </c>
      <c r="B20" s="4"/>
      <c r="C20" s="3">
        <f t="shared" si="0"/>
        <v>57.6650390625</v>
      </c>
      <c r="D20" s="3">
        <f t="shared" si="1"/>
        <v>0</v>
      </c>
      <c r="E20" s="3">
        <f t="shared" si="5"/>
        <v>48.05419921875</v>
      </c>
      <c r="F20" s="3">
        <f t="shared" si="6"/>
        <v>-46.2579029224537</v>
      </c>
      <c r="G20" s="5" t="b">
        <f t="shared" si="7"/>
        <v>0</v>
      </c>
    </row>
    <row r="21" spans="1:8" s="1" customFormat="1" ht="12.75">
      <c r="A21" s="3">
        <v>11</v>
      </c>
      <c r="B21" s="4"/>
      <c r="C21" s="3">
        <f t="shared" si="0"/>
        <v>86.49755859375</v>
      </c>
      <c r="D21" s="3">
        <f t="shared" si="1"/>
        <v>0</v>
      </c>
      <c r="E21" s="3">
        <f t="shared" si="5"/>
        <v>72.081298828125</v>
      </c>
      <c r="F21" s="3">
        <f t="shared" si="6"/>
        <v>-70.28500253182871</v>
      </c>
      <c r="G21" s="3" t="b">
        <f t="shared" si="7"/>
        <v>0</v>
      </c>
      <c r="H21" s="1" t="s">
        <v>13</v>
      </c>
    </row>
    <row r="22" spans="1:14" s="1" customFormat="1" ht="12.75">
      <c r="A22" s="3">
        <v>12</v>
      </c>
      <c r="B22" s="4"/>
      <c r="C22" s="3">
        <f t="shared" si="0"/>
        <v>129.746337890625</v>
      </c>
      <c r="D22" s="3">
        <f t="shared" si="1"/>
        <v>0</v>
      </c>
      <c r="E22" s="3">
        <f t="shared" si="5"/>
        <v>108.1219482421875</v>
      </c>
      <c r="F22" s="3">
        <f t="shared" si="6"/>
        <v>-106.32565194589121</v>
      </c>
      <c r="G22" s="3" t="b">
        <f t="shared" si="7"/>
        <v>0</v>
      </c>
      <c r="H22" s="8" t="s">
        <v>14</v>
      </c>
      <c r="I22" s="8"/>
      <c r="J22" s="8"/>
      <c r="K22" s="8"/>
      <c r="L22" s="8"/>
      <c r="M22" s="8"/>
      <c r="N22" s="9"/>
    </row>
    <row r="23" spans="1:14" s="1" customFormat="1" ht="12.75">
      <c r="A23" s="3">
        <v>13</v>
      </c>
      <c r="B23" s="4"/>
      <c r="C23" s="3">
        <f t="shared" si="0"/>
        <v>194.6195068359375</v>
      </c>
      <c r="D23" s="3">
        <f t="shared" si="1"/>
        <v>0</v>
      </c>
      <c r="E23" s="3">
        <f t="shared" si="5"/>
        <v>162.18292236328125</v>
      </c>
      <c r="F23" s="3">
        <f t="shared" si="6"/>
        <v>-160.38662606698495</v>
      </c>
      <c r="G23" s="3" t="b">
        <f t="shared" si="7"/>
        <v>0</v>
      </c>
      <c r="H23" s="8" t="s">
        <v>15</v>
      </c>
      <c r="I23" s="8"/>
      <c r="J23" s="8"/>
      <c r="K23" s="8"/>
      <c r="L23" s="8"/>
      <c r="M23" s="8"/>
      <c r="N23" s="9"/>
    </row>
    <row r="24" spans="1:14" s="1" customFormat="1" ht="12.75">
      <c r="A24" s="3">
        <v>14</v>
      </c>
      <c r="B24" s="4"/>
      <c r="C24" s="3">
        <f t="shared" si="0"/>
        <v>291.92926025390625</v>
      </c>
      <c r="D24" s="3">
        <f t="shared" si="1"/>
        <v>0</v>
      </c>
      <c r="E24" s="3">
        <f t="shared" si="5"/>
        <v>243.27438354492188</v>
      </c>
      <c r="F24" s="3">
        <f t="shared" si="6"/>
        <v>-241.47808724862557</v>
      </c>
      <c r="G24" s="3" t="b">
        <f t="shared" si="7"/>
        <v>0</v>
      </c>
      <c r="H24" s="8" t="s">
        <v>16</v>
      </c>
      <c r="I24" s="8"/>
      <c r="J24" s="8"/>
      <c r="K24" s="8"/>
      <c r="L24" s="8"/>
      <c r="M24" s="8"/>
      <c r="N24" s="9"/>
    </row>
    <row r="25" spans="1:14" s="1" customFormat="1" ht="12.75">
      <c r="A25" s="3">
        <v>15</v>
      </c>
      <c r="B25" s="4"/>
      <c r="C25" s="3">
        <f t="shared" si="0"/>
        <v>437.8938903808594</v>
      </c>
      <c r="D25" s="3">
        <f t="shared" si="1"/>
        <v>0</v>
      </c>
      <c r="E25" s="3">
        <f t="shared" si="5"/>
        <v>364.9115753173828</v>
      </c>
      <c r="F25" s="3">
        <f t="shared" si="6"/>
        <v>-363.1152790210865</v>
      </c>
      <c r="G25" s="3" t="b">
        <f t="shared" si="7"/>
        <v>0</v>
      </c>
      <c r="H25" s="8" t="s">
        <v>17</v>
      </c>
      <c r="I25" s="8"/>
      <c r="J25" s="8"/>
      <c r="K25" s="8"/>
      <c r="L25" s="8"/>
      <c r="M25" s="8"/>
      <c r="N25" s="9"/>
    </row>
    <row r="26" spans="1:14" s="1" customFormat="1" ht="12.75">
      <c r="A26" s="3">
        <v>16</v>
      </c>
      <c r="B26" s="4"/>
      <c r="C26" s="3">
        <f t="shared" si="0"/>
        <v>656.8408355712891</v>
      </c>
      <c r="D26" s="3">
        <f t="shared" si="1"/>
        <v>0</v>
      </c>
      <c r="E26" s="3">
        <f t="shared" si="5"/>
        <v>547.3673629760742</v>
      </c>
      <c r="F26" s="3">
        <f t="shared" si="6"/>
        <v>-545.5710666797779</v>
      </c>
      <c r="G26" s="3" t="b">
        <f t="shared" si="7"/>
        <v>0</v>
      </c>
      <c r="H26" s="8" t="s">
        <v>18</v>
      </c>
      <c r="I26" s="8"/>
      <c r="J26" s="8"/>
      <c r="K26" s="8"/>
      <c r="L26" s="8"/>
      <c r="M26" s="8"/>
      <c r="N26" s="9"/>
    </row>
    <row r="27" spans="1:14" s="1" customFormat="1" ht="12.75">
      <c r="A27" s="3">
        <v>17</v>
      </c>
      <c r="B27" s="4"/>
      <c r="C27" s="3">
        <f t="shared" si="0"/>
        <v>985.2612533569336</v>
      </c>
      <c r="D27" s="3">
        <f t="shared" si="1"/>
        <v>0</v>
      </c>
      <c r="E27" s="3">
        <f t="shared" si="5"/>
        <v>821.0510444641113</v>
      </c>
      <c r="F27" s="3">
        <f t="shared" si="6"/>
        <v>-819.254748167815</v>
      </c>
      <c r="G27" s="3" t="b">
        <f t="shared" si="7"/>
        <v>0</v>
      </c>
      <c r="H27" s="9" t="s">
        <v>19</v>
      </c>
      <c r="I27" s="8"/>
      <c r="J27" s="8"/>
      <c r="K27" s="8"/>
      <c r="L27" s="8"/>
      <c r="M27" s="8"/>
      <c r="N27" s="9"/>
    </row>
    <row r="28" spans="1:14" s="1" customFormat="1" ht="12.75">
      <c r="A28" s="3">
        <v>18</v>
      </c>
      <c r="B28" s="4"/>
      <c r="C28" s="3">
        <f t="shared" si="0"/>
        <v>1477.8918800354004</v>
      </c>
      <c r="D28" s="3">
        <f t="shared" si="1"/>
        <v>0</v>
      </c>
      <c r="E28" s="3">
        <f t="shared" si="5"/>
        <v>1231.576566696167</v>
      </c>
      <c r="F28" s="3">
        <f t="shared" si="6"/>
        <v>-1229.7802703998707</v>
      </c>
      <c r="G28" s="3" t="b">
        <f t="shared" si="7"/>
        <v>0</v>
      </c>
      <c r="H28" s="9" t="s">
        <v>20</v>
      </c>
      <c r="I28" s="8"/>
      <c r="J28" s="8"/>
      <c r="K28" s="8"/>
      <c r="L28" s="8"/>
      <c r="M28" s="8"/>
      <c r="N28" s="9"/>
    </row>
    <row r="29" spans="1:14" s="1" customFormat="1" ht="12.75">
      <c r="A29" s="3">
        <v>19</v>
      </c>
      <c r="B29" s="4"/>
      <c r="C29" s="3">
        <f t="shared" si="0"/>
        <v>2216.8378200531006</v>
      </c>
      <c r="D29" s="3">
        <f t="shared" si="1"/>
        <v>0</v>
      </c>
      <c r="E29" s="3">
        <f t="shared" si="5"/>
        <v>1847.3648500442505</v>
      </c>
      <c r="F29" s="3">
        <f t="shared" si="6"/>
        <v>-1845.5685537479542</v>
      </c>
      <c r="G29" s="3" t="b">
        <f t="shared" si="7"/>
        <v>0</v>
      </c>
      <c r="H29" s="9" t="s">
        <v>21</v>
      </c>
      <c r="I29" s="8"/>
      <c r="J29" s="8"/>
      <c r="K29" s="8"/>
      <c r="L29" s="8"/>
      <c r="M29" s="8"/>
      <c r="N29" s="9"/>
    </row>
    <row r="30" spans="1:14" s="1" customFormat="1" ht="12.75">
      <c r="A30" s="3">
        <v>20</v>
      </c>
      <c r="B30" s="4"/>
      <c r="C30" s="3">
        <f t="shared" si="0"/>
        <v>3325.256730079651</v>
      </c>
      <c r="D30" s="3">
        <f t="shared" si="1"/>
        <v>0</v>
      </c>
      <c r="E30" s="3">
        <f t="shared" si="5"/>
        <v>2771.0472750663757</v>
      </c>
      <c r="F30" s="3">
        <f t="shared" si="6"/>
        <v>-2769.2509787700797</v>
      </c>
      <c r="G30" s="3" t="b">
        <f t="shared" si="7"/>
        <v>0</v>
      </c>
      <c r="H30" s="9" t="s">
        <v>22</v>
      </c>
      <c r="I30" s="8"/>
      <c r="J30" s="8"/>
      <c r="K30" s="8"/>
      <c r="L30" s="8"/>
      <c r="M30" s="8"/>
      <c r="N30" s="9"/>
    </row>
    <row r="31" spans="1:14" s="1" customFormat="1" ht="12.75">
      <c r="A31" s="3">
        <v>21</v>
      </c>
      <c r="B31" s="4"/>
      <c r="C31" s="3">
        <f t="shared" si="0"/>
        <v>4987.885095119476</v>
      </c>
      <c r="D31" s="3">
        <f t="shared" si="1"/>
        <v>0</v>
      </c>
      <c r="E31" s="3">
        <f t="shared" si="5"/>
        <v>4156.570912599564</v>
      </c>
      <c r="F31" s="3">
        <f t="shared" si="6"/>
        <v>-4154.774616303267</v>
      </c>
      <c r="G31" s="3" t="b">
        <f t="shared" si="7"/>
        <v>0</v>
      </c>
      <c r="H31" s="9" t="s">
        <v>23</v>
      </c>
      <c r="I31" s="8"/>
      <c r="J31" s="8"/>
      <c r="K31" s="8"/>
      <c r="L31" s="8"/>
      <c r="M31" s="8"/>
      <c r="N31" s="9"/>
    </row>
    <row r="32" spans="1:7" s="1" customFormat="1" ht="12.75">
      <c r="A32" s="3">
        <v>22</v>
      </c>
      <c r="B32" s="4"/>
      <c r="C32" s="3">
        <f t="shared" si="0"/>
        <v>7481.8276426792145</v>
      </c>
      <c r="D32" s="3">
        <f t="shared" si="1"/>
        <v>0</v>
      </c>
      <c r="E32" s="3">
        <f t="shared" si="5"/>
        <v>6234.856368899345</v>
      </c>
      <c r="F32" s="3">
        <f t="shared" si="6"/>
        <v>-6233.060072603049</v>
      </c>
      <c r="G32" s="3" t="b">
        <f t="shared" si="7"/>
        <v>0</v>
      </c>
    </row>
    <row r="33" spans="1:7" s="1" customFormat="1" ht="12.75">
      <c r="A33" s="3">
        <v>23</v>
      </c>
      <c r="B33" s="4"/>
      <c r="C33" s="3">
        <f t="shared" si="0"/>
        <v>11222.741464018822</v>
      </c>
      <c r="D33" s="3">
        <f t="shared" si="1"/>
        <v>0</v>
      </c>
      <c r="E33" s="3">
        <f t="shared" si="5"/>
        <v>9352.284553349018</v>
      </c>
      <c r="F33" s="3">
        <f t="shared" si="6"/>
        <v>-9350.488257052722</v>
      </c>
      <c r="G33" s="3" t="b">
        <f t="shared" si="7"/>
        <v>0</v>
      </c>
    </row>
    <row r="34" spans="1:7" s="1" customFormat="1" ht="12.75">
      <c r="A34" s="3">
        <v>24</v>
      </c>
      <c r="B34" s="4"/>
      <c r="C34" s="3">
        <f t="shared" si="0"/>
        <v>16834.112196028233</v>
      </c>
      <c r="D34" s="3">
        <f t="shared" si="1"/>
        <v>0</v>
      </c>
      <c r="E34" s="3">
        <f t="shared" si="5"/>
        <v>14028.426830023527</v>
      </c>
      <c r="F34" s="3">
        <f t="shared" si="6"/>
        <v>-14026.630533727232</v>
      </c>
      <c r="G34" s="3" t="b">
        <f t="shared" si="7"/>
        <v>0</v>
      </c>
    </row>
    <row r="35" spans="1:7" s="1" customFormat="1" ht="12.75">
      <c r="A35" s="3">
        <v>25</v>
      </c>
      <c r="B35" s="4"/>
      <c r="C35" s="3">
        <f t="shared" si="0"/>
        <v>25251.16829404235</v>
      </c>
      <c r="D35" s="3">
        <f t="shared" si="1"/>
        <v>0</v>
      </c>
      <c r="E35" s="3">
        <f t="shared" si="5"/>
        <v>21042.64024503529</v>
      </c>
      <c r="F35" s="3">
        <f t="shared" si="6"/>
        <v>-21040.843948738995</v>
      </c>
      <c r="G35" s="3" t="b">
        <f t="shared" si="7"/>
        <v>0</v>
      </c>
    </row>
    <row r="36" spans="1:7" s="1" customFormat="1" ht="12.75">
      <c r="A36" s="3">
        <v>26</v>
      </c>
      <c r="B36" s="4"/>
      <c r="C36" s="3">
        <f t="shared" si="0"/>
        <v>37876.75244106352</v>
      </c>
      <c r="D36" s="3">
        <f t="shared" si="1"/>
        <v>0</v>
      </c>
      <c r="E36" s="3">
        <f t="shared" si="5"/>
        <v>31563.960367552936</v>
      </c>
      <c r="F36" s="3">
        <f t="shared" si="6"/>
        <v>-31562.16407125664</v>
      </c>
      <c r="G36" s="3" t="b">
        <f t="shared" si="7"/>
        <v>0</v>
      </c>
    </row>
    <row r="37" spans="1:7" s="1" customFormat="1" ht="12.75">
      <c r="A37" s="3">
        <v>27</v>
      </c>
      <c r="B37" s="4"/>
      <c r="C37" s="3">
        <f t="shared" si="0"/>
        <v>56815.128661595285</v>
      </c>
      <c r="D37" s="3">
        <f t="shared" si="1"/>
        <v>0</v>
      </c>
      <c r="E37" s="3">
        <f t="shared" si="5"/>
        <v>47345.940551329404</v>
      </c>
      <c r="F37" s="3">
        <f t="shared" si="6"/>
        <v>-47344.144255033105</v>
      </c>
      <c r="G37" s="3" t="b">
        <f t="shared" si="7"/>
        <v>0</v>
      </c>
    </row>
    <row r="38" spans="1:7" s="1" customFormat="1" ht="12.75">
      <c r="A38" s="3">
        <v>28</v>
      </c>
      <c r="B38" s="4"/>
      <c r="C38" s="3">
        <f t="shared" si="0"/>
        <v>85222.69299239293</v>
      </c>
      <c r="D38" s="3">
        <f t="shared" si="1"/>
        <v>0</v>
      </c>
      <c r="E38" s="3">
        <f t="shared" si="5"/>
        <v>71018.9108269941</v>
      </c>
      <c r="F38" s="3">
        <f t="shared" si="6"/>
        <v>-71017.11453069781</v>
      </c>
      <c r="G38" s="3" t="b">
        <f t="shared" si="7"/>
        <v>0</v>
      </c>
    </row>
    <row r="39" spans="1:7" s="1" customFormat="1" ht="12.75">
      <c r="A39" s="3">
        <v>29</v>
      </c>
      <c r="B39" s="4"/>
      <c r="C39" s="3">
        <f t="shared" si="0"/>
        <v>127834.03948858939</v>
      </c>
      <c r="D39" s="3">
        <f t="shared" si="1"/>
        <v>0</v>
      </c>
      <c r="E39" s="3">
        <f t="shared" si="5"/>
        <v>106528.36624049116</v>
      </c>
      <c r="F39" s="3">
        <f t="shared" si="6"/>
        <v>-106526.56994419487</v>
      </c>
      <c r="G39" s="3" t="b">
        <f t="shared" si="7"/>
        <v>0</v>
      </c>
    </row>
    <row r="40" spans="1:7" s="1" customFormat="1" ht="12.75">
      <c r="A40" s="3">
        <v>30</v>
      </c>
      <c r="B40" s="4"/>
      <c r="C40" s="3">
        <f t="shared" si="0"/>
        <v>191751.0592328841</v>
      </c>
      <c r="D40" s="3">
        <f t="shared" si="1"/>
        <v>0</v>
      </c>
      <c r="E40" s="3">
        <f t="shared" si="5"/>
        <v>159792.54936073674</v>
      </c>
      <c r="F40" s="3">
        <f t="shared" si="6"/>
        <v>-159790.75306444045</v>
      </c>
      <c r="G40" s="3" t="b">
        <f t="shared" si="7"/>
        <v>0</v>
      </c>
    </row>
  </sheetData>
  <printOptions/>
  <pageMargins left="0.7875" right="0.7875" top="0.7875" bottom="0.7875" header="0.5" footer="0.5"/>
  <pageSetup firstPageNumber="1" useFirstPageNumber="1" horizontalDpi="300" verticalDpi="300" orientation="portrait" paperSize="9"/>
  <headerFooter alignWithMargins="0">
    <oddHeader>&amp;C&amp;A</oddHeader>
    <oddFooter>&amp;Cページ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narasaki dai</dc:creator>
  <cp:keywords/>
  <dc:description/>
  <cp:lastModifiedBy>Yasushi</cp:lastModifiedBy>
  <cp:lastPrinted>1601-01-01T00:01:42Z</cp:lastPrinted>
  <dcterms:created xsi:type="dcterms:W3CDTF">2007-04-28T02:13:15Z</dcterms:created>
  <dcterms:modified xsi:type="dcterms:W3CDTF">2007-07-11T11:44:13Z</dcterms:modified>
  <cp:category/>
  <cp:version/>
  <cp:contentType/>
  <cp:contentStatus/>
  <cp:revision>6</cp:revision>
</cp:coreProperties>
</file>